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4086F11-C5A9-4063-87D7-2711D85D6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I21" i="1" l="1"/>
  <c r="D21" i="1"/>
  <c r="C21" i="1"/>
  <c r="I18" i="1"/>
  <c r="D18" i="1"/>
  <c r="C18" i="1"/>
  <c r="L9" i="1" l="1"/>
  <c r="I9" i="1"/>
  <c r="D9" i="1"/>
  <c r="C9" i="1"/>
  <c r="M8" i="1" l="1"/>
  <c r="M10" i="1"/>
  <c r="I5" i="1" l="1"/>
  <c r="I6" i="1"/>
  <c r="I7" i="1"/>
  <c r="I8" i="1"/>
  <c r="I10" i="1"/>
  <c r="I23" i="1"/>
  <c r="C5" i="1"/>
  <c r="C6" i="1"/>
  <c r="C7" i="1"/>
  <c r="C8" i="1"/>
  <c r="C10" i="1"/>
  <c r="C12" i="1"/>
  <c r="C13" i="1"/>
  <c r="C14" i="1"/>
  <c r="C19" i="1"/>
  <c r="C20" i="1"/>
  <c r="C22" i="1"/>
  <c r="C23" i="1"/>
  <c r="C24" i="1"/>
  <c r="C4" i="1"/>
  <c r="M6" i="1"/>
  <c r="M12" i="1"/>
  <c r="M20" i="1"/>
  <c r="M22" i="1"/>
  <c r="M23" i="1"/>
  <c r="L6" i="1"/>
  <c r="L7" i="1"/>
  <c r="L8" i="1"/>
  <c r="L10" i="1"/>
  <c r="L12" i="1"/>
  <c r="L13" i="1"/>
  <c r="L19" i="1"/>
  <c r="L20" i="1"/>
  <c r="L22" i="1"/>
  <c r="L23" i="1"/>
  <c r="I12" i="1"/>
  <c r="I13" i="1"/>
  <c r="I14" i="1"/>
  <c r="I19" i="1"/>
  <c r="I20" i="1"/>
  <c r="I22" i="1"/>
  <c r="I24" i="1"/>
  <c r="E25" i="1"/>
  <c r="D5" i="1"/>
  <c r="D6" i="1"/>
  <c r="D7" i="1"/>
  <c r="D8" i="1"/>
  <c r="D10" i="1"/>
  <c r="D12" i="1"/>
  <c r="D13" i="1"/>
  <c r="D14" i="1"/>
  <c r="D19" i="1"/>
  <c r="D20" i="1"/>
  <c r="D22" i="1"/>
  <c r="D23" i="1"/>
  <c r="D24" i="1"/>
  <c r="D4" i="1" l="1"/>
  <c r="I4" i="1"/>
  <c r="K25" i="1"/>
  <c r="J25" i="1"/>
  <c r="L25" i="1" s="1"/>
  <c r="G25" i="1"/>
  <c r="H25" i="1"/>
  <c r="F25" i="1"/>
  <c r="M25" i="1" l="1"/>
  <c r="C25" i="1"/>
  <c r="I25" i="1"/>
  <c r="D25" i="1"/>
</calcChain>
</file>

<file path=xl/sharedStrings.xml><?xml version="1.0" encoding="utf-8"?>
<sst xmlns="http://schemas.openxmlformats.org/spreadsheetml/2006/main" count="81" uniqueCount="38">
  <si>
    <t>EGIC-NV</t>
  </si>
  <si>
    <t>INKINZO</t>
  </si>
  <si>
    <t>BICOR AG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</si>
  <si>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</si>
  <si>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</si>
  <si>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</si>
  <si>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</si>
  <si>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</si>
  <si>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</si>
  <si>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</si>
  <si>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</si>
  <si>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</si>
  <si>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</si>
  <si>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</si>
  <si>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</si>
  <si>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</si>
  <si>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</si>
  <si>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</si>
  <si>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</si>
  <si>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</si>
  <si>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</si>
  <si>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Taux de dépassement des délais pour quittances non payées</t>
  </si>
  <si>
    <t>Montant total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</si>
  <si>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</si>
  <si>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</si>
  <si>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</si>
  <si>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</si>
  <si>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</si>
  <si>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</si>
  <si>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</si>
  <si>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RELIANCE LIFE</t>
  </si>
  <si>
    <t>JUBILEE AGI</t>
  </si>
  <si>
    <t>N/A: société n'ayant pas transmis le rapport</t>
  </si>
  <si>
    <t>Montant global payé (assurés)</t>
  </si>
  <si>
    <t xml:space="preserve">Nbre de quittances payées </t>
  </si>
  <si>
    <t>RIC NV</t>
  </si>
  <si>
    <t>RIC VIE</t>
  </si>
  <si>
    <t>RAPPORT SYNTHESE DE PAIEMENT DES SINISTRES PAR LES ENTREPRISES D'ASSURANCE (JUILLET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</si>
</sst>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0" fontId="8" fillId="0" borderId="0" xfId="0" applyFont="1"/>
    <xf numFmtId="0" fontId="3" fillId="0" borderId="0" xfId="0" applyFont="1"/>
    <xf numFmtId="0" fontId="9" fillId="2" borderId="1" xfId="0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9" fontId="12" fillId="2" borderId="1" xfId="2" applyFont="1" applyFill="1" applyBorder="1"/>
    <xf numFmtId="3" fontId="4" fillId="0" borderId="0" xfId="0" applyNumberFormat="1" applyFont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11" fillId="2" borderId="1" xfId="0" applyFont="1" applyFill="1" applyBorder="1"/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0" fontId="9" fillId="2" borderId="2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T60"/>
  <sheetViews>
    <sheetView tabSelected="1" zoomScale="90" zoomScaleNormal="90" workbookViewId="0">
      <selection activeCell="R13" sqref="R13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23.5703125" customWidth="1"/>
    <col min="18" max="18" width="16.28515625" customWidth="1"/>
    <col min="19" max="19" width="17.5703125" customWidth="1"/>
    <col min="20" max="20" width="11.5703125" customWidth="1"/>
    <col min="21" max="21" width="15.7109375" customWidth="1"/>
  </cols>
  <sheetData>
    <row r="1" spans="1:20" x14ac:dyDescent="0.25">
      <c r="A1" s="28"/>
      <c r="B1" s="29" t="s">
        <v>37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0" ht="115.5" x14ac:dyDescent="0.25">
      <c r="A3" s="23" t="s">
        <v>14</v>
      </c>
      <c r="B3" s="23" t="s">
        <v>15</v>
      </c>
      <c r="C3" s="24" t="s">
        <v>16</v>
      </c>
      <c r="D3" s="24" t="s">
        <v>22</v>
      </c>
      <c r="E3" s="24" t="s">
        <v>34</v>
      </c>
      <c r="F3" s="24" t="s">
        <v>33</v>
      </c>
      <c r="G3" s="24" t="s">
        <v>17</v>
      </c>
      <c r="H3" s="24" t="s">
        <v>23</v>
      </c>
      <c r="I3" s="24" t="s">
        <v>18</v>
      </c>
      <c r="J3" s="25" t="s">
        <v>19</v>
      </c>
      <c r="K3" s="26" t="s">
        <v>24</v>
      </c>
      <c r="L3" s="24" t="s">
        <v>20</v>
      </c>
      <c r="M3" s="24" t="s">
        <v>21</v>
      </c>
    </row>
    <row r="4" spans="1:20" x14ac:dyDescent="0.25">
      <c r="A4" s="30">
        <v>1</v>
      </c>
      <c r="B4" s="30" t="s">
        <v>25</v>
      </c>
      <c r="C4" s="37">
        <f>E4+G4</f>
        <v>1</v>
      </c>
      <c r="D4" s="37">
        <f>H4+F4</f>
        <v>475000</v>
      </c>
      <c r="E4" s="37">
        <v>1</v>
      </c>
      <c r="F4" s="37">
        <v>475000</v>
      </c>
      <c r="G4" s="37">
        <v>0</v>
      </c>
      <c r="H4" s="37">
        <v>0</v>
      </c>
      <c r="I4" s="37">
        <f>E4-J4</f>
        <v>1</v>
      </c>
      <c r="J4" s="37">
        <v>0</v>
      </c>
      <c r="K4" s="37">
        <v>0</v>
      </c>
      <c r="L4" s="38">
        <v>0</v>
      </c>
      <c r="M4" s="38">
        <v>0</v>
      </c>
    </row>
    <row r="5" spans="1:20" x14ac:dyDescent="0.25">
      <c r="A5" s="30">
        <v>2</v>
      </c>
      <c r="B5" s="30" t="s">
        <v>26</v>
      </c>
      <c r="C5" s="37">
        <f t="shared" ref="C5:C25" si="0">E5+G5</f>
        <v>0</v>
      </c>
      <c r="D5" s="37">
        <f t="shared" ref="D5:D25" si="1">H5+F5</f>
        <v>0</v>
      </c>
      <c r="E5" s="37">
        <v>0</v>
      </c>
      <c r="F5" s="37">
        <v>0</v>
      </c>
      <c r="G5" s="30">
        <v>0</v>
      </c>
      <c r="H5" s="39">
        <v>0</v>
      </c>
      <c r="I5" s="37">
        <f t="shared" ref="I5:I10" si="2">E5-J5</f>
        <v>0</v>
      </c>
      <c r="J5" s="30">
        <v>0</v>
      </c>
      <c r="K5" s="30">
        <v>0</v>
      </c>
      <c r="L5" s="38">
        <v>0</v>
      </c>
      <c r="M5" s="38">
        <v>0</v>
      </c>
      <c r="O5" s="27"/>
      <c r="P5" s="1"/>
      <c r="R5" s="6"/>
      <c r="S5" s="7"/>
      <c r="T5" s="1"/>
    </row>
    <row r="6" spans="1:20" x14ac:dyDescent="0.25">
      <c r="A6" s="30">
        <v>3</v>
      </c>
      <c r="B6" s="30" t="s">
        <v>28</v>
      </c>
      <c r="C6" s="37">
        <f t="shared" si="0"/>
        <v>111</v>
      </c>
      <c r="D6" s="37">
        <f t="shared" si="1"/>
        <v>217563520</v>
      </c>
      <c r="E6" s="30">
        <v>45</v>
      </c>
      <c r="F6" s="37">
        <v>106679287</v>
      </c>
      <c r="G6" s="37">
        <v>66</v>
      </c>
      <c r="H6" s="39">
        <v>110884233</v>
      </c>
      <c r="I6" s="37">
        <f t="shared" si="2"/>
        <v>45</v>
      </c>
      <c r="J6" s="30">
        <v>0</v>
      </c>
      <c r="K6" s="30">
        <v>0</v>
      </c>
      <c r="L6" s="38">
        <f t="shared" ref="L6:L25" si="3">J6/E6</f>
        <v>0</v>
      </c>
      <c r="M6" s="38">
        <f t="shared" ref="M6:M25" si="4">K6/G6</f>
        <v>0</v>
      </c>
      <c r="N6" s="18"/>
      <c r="O6" s="6"/>
      <c r="P6" s="1"/>
      <c r="R6" s="6"/>
      <c r="S6" s="7"/>
      <c r="T6" s="1"/>
    </row>
    <row r="7" spans="1:20" x14ac:dyDescent="0.25">
      <c r="A7" s="30">
        <v>4</v>
      </c>
      <c r="B7" s="30" t="s">
        <v>4</v>
      </c>
      <c r="C7" s="37">
        <f t="shared" si="0"/>
        <v>1</v>
      </c>
      <c r="D7" s="37">
        <f t="shared" si="1"/>
        <v>1927087</v>
      </c>
      <c r="E7" s="30">
        <v>1</v>
      </c>
      <c r="F7" s="40">
        <v>1927087</v>
      </c>
      <c r="G7" s="40">
        <v>0</v>
      </c>
      <c r="H7" s="41">
        <v>0</v>
      </c>
      <c r="I7" s="37">
        <f t="shared" si="2"/>
        <v>1</v>
      </c>
      <c r="J7" s="30">
        <v>0</v>
      </c>
      <c r="K7" s="30">
        <v>0</v>
      </c>
      <c r="L7" s="38">
        <f t="shared" si="3"/>
        <v>0</v>
      </c>
      <c r="M7" s="38">
        <v>0</v>
      </c>
      <c r="O7" s="6"/>
      <c r="R7" s="6"/>
      <c r="S7" s="7"/>
    </row>
    <row r="8" spans="1:20" x14ac:dyDescent="0.25">
      <c r="A8" s="30">
        <v>5</v>
      </c>
      <c r="B8" s="30" t="s">
        <v>2</v>
      </c>
      <c r="C8" s="37">
        <f t="shared" si="0"/>
        <v>60</v>
      </c>
      <c r="D8" s="37">
        <f t="shared" si="1"/>
        <v>219752194</v>
      </c>
      <c r="E8" s="30">
        <v>40</v>
      </c>
      <c r="F8" s="37">
        <v>165032525</v>
      </c>
      <c r="G8" s="37">
        <v>20</v>
      </c>
      <c r="H8" s="37">
        <v>54719669</v>
      </c>
      <c r="I8" s="37">
        <f t="shared" si="2"/>
        <v>40</v>
      </c>
      <c r="J8" s="30">
        <v>0</v>
      </c>
      <c r="K8" s="42">
        <v>0</v>
      </c>
      <c r="L8" s="38">
        <f t="shared" si="3"/>
        <v>0</v>
      </c>
      <c r="M8" s="38">
        <f t="shared" si="4"/>
        <v>0</v>
      </c>
      <c r="O8" s="6"/>
      <c r="P8" s="6"/>
      <c r="R8" s="6"/>
    </row>
    <row r="9" spans="1:20" x14ac:dyDescent="0.25">
      <c r="A9" s="30">
        <v>6</v>
      </c>
      <c r="B9" s="43" t="s">
        <v>3</v>
      </c>
      <c r="C9" s="37">
        <f t="shared" ref="C9" si="5">E9+G9</f>
        <v>1</v>
      </c>
      <c r="D9" s="37">
        <f t="shared" ref="D9" si="6">H9+F9</f>
        <v>3033344</v>
      </c>
      <c r="E9" s="30">
        <v>1</v>
      </c>
      <c r="F9" s="40">
        <v>3033344</v>
      </c>
      <c r="G9" s="40">
        <v>0</v>
      </c>
      <c r="H9" s="41">
        <v>0</v>
      </c>
      <c r="I9" s="37">
        <f t="shared" ref="I9" si="7">E9-J9</f>
        <v>1</v>
      </c>
      <c r="J9" s="30">
        <v>0</v>
      </c>
      <c r="K9" s="30">
        <v>0</v>
      </c>
      <c r="L9" s="38">
        <f t="shared" ref="L9" si="8">J9/E9</f>
        <v>0</v>
      </c>
      <c r="M9" s="38">
        <v>0</v>
      </c>
      <c r="O9" s="6"/>
      <c r="P9" s="8"/>
      <c r="R9" s="6"/>
      <c r="T9" s="7"/>
    </row>
    <row r="10" spans="1:20" x14ac:dyDescent="0.25">
      <c r="A10" s="30">
        <v>7</v>
      </c>
      <c r="B10" s="30" t="s">
        <v>0</v>
      </c>
      <c r="C10" s="37">
        <f t="shared" si="0"/>
        <v>133</v>
      </c>
      <c r="D10" s="37">
        <f t="shared" si="1"/>
        <v>268500036</v>
      </c>
      <c r="E10" s="30">
        <v>56</v>
      </c>
      <c r="F10" s="39">
        <v>108439071</v>
      </c>
      <c r="G10" s="37">
        <v>77</v>
      </c>
      <c r="H10" s="37">
        <v>160060965</v>
      </c>
      <c r="I10" s="37">
        <f t="shared" si="2"/>
        <v>56</v>
      </c>
      <c r="J10" s="30">
        <v>0</v>
      </c>
      <c r="K10" s="30">
        <v>0</v>
      </c>
      <c r="L10" s="38">
        <f t="shared" si="3"/>
        <v>0</v>
      </c>
      <c r="M10" s="38">
        <f t="shared" si="4"/>
        <v>0</v>
      </c>
      <c r="O10" s="6"/>
      <c r="P10" s="6"/>
      <c r="R10" s="6"/>
      <c r="T10" s="7"/>
    </row>
    <row r="11" spans="1:20" x14ac:dyDescent="0.25">
      <c r="A11" s="30">
        <v>8</v>
      </c>
      <c r="B11" s="30" t="s">
        <v>29</v>
      </c>
      <c r="C11" s="37" t="s">
        <v>27</v>
      </c>
      <c r="D11" s="37" t="s">
        <v>27</v>
      </c>
      <c r="E11" s="37" t="s">
        <v>27</v>
      </c>
      <c r="F11" s="37" t="s">
        <v>27</v>
      </c>
      <c r="G11" s="37" t="s">
        <v>27</v>
      </c>
      <c r="H11" s="37" t="s">
        <v>27</v>
      </c>
      <c r="I11" s="37" t="s">
        <v>27</v>
      </c>
      <c r="J11" s="37" t="s">
        <v>27</v>
      </c>
      <c r="K11" s="37" t="s">
        <v>27</v>
      </c>
      <c r="L11" s="37" t="s">
        <v>27</v>
      </c>
      <c r="M11" s="37" t="s">
        <v>27</v>
      </c>
      <c r="O11" s="6"/>
      <c r="P11" s="19"/>
      <c r="R11" s="6"/>
    </row>
    <row r="12" spans="1:20" x14ac:dyDescent="0.25">
      <c r="A12" s="30">
        <v>9</v>
      </c>
      <c r="B12" s="30" t="s">
        <v>1</v>
      </c>
      <c r="C12" s="37">
        <f t="shared" si="0"/>
        <v>30</v>
      </c>
      <c r="D12" s="37">
        <f t="shared" si="1"/>
        <v>195264247</v>
      </c>
      <c r="E12" s="44">
        <v>23</v>
      </c>
      <c r="F12" s="45">
        <v>131375487</v>
      </c>
      <c r="G12" s="46">
        <v>7</v>
      </c>
      <c r="H12" s="45">
        <v>63888760</v>
      </c>
      <c r="I12" s="37">
        <f t="shared" ref="I12:I25" si="9">E12-J12</f>
        <v>23</v>
      </c>
      <c r="J12" s="44">
        <v>0</v>
      </c>
      <c r="K12" s="44">
        <v>0</v>
      </c>
      <c r="L12" s="38">
        <f t="shared" si="3"/>
        <v>0</v>
      </c>
      <c r="M12" s="38">
        <f t="shared" si="4"/>
        <v>0</v>
      </c>
      <c r="O12" s="6"/>
      <c r="P12" s="6"/>
      <c r="Q12" s="6"/>
      <c r="R12" s="6"/>
    </row>
    <row r="13" spans="1:20" x14ac:dyDescent="0.25">
      <c r="A13" s="30">
        <v>10</v>
      </c>
      <c r="B13" s="30" t="s">
        <v>31</v>
      </c>
      <c r="C13" s="37">
        <f t="shared" si="0"/>
        <v>21</v>
      </c>
      <c r="D13" s="37">
        <f t="shared" si="1"/>
        <v>180117862</v>
      </c>
      <c r="E13" s="30">
        <v>21</v>
      </c>
      <c r="F13" s="47">
        <v>180117862</v>
      </c>
      <c r="G13" s="48">
        <v>0</v>
      </c>
      <c r="H13" s="47">
        <v>0</v>
      </c>
      <c r="I13" s="37">
        <f t="shared" si="9"/>
        <v>21</v>
      </c>
      <c r="J13" s="30">
        <v>0</v>
      </c>
      <c r="K13" s="30">
        <v>0</v>
      </c>
      <c r="L13" s="38">
        <f t="shared" si="3"/>
        <v>0</v>
      </c>
      <c r="M13" s="38">
        <v>0</v>
      </c>
      <c r="O13" s="6"/>
      <c r="P13" s="9"/>
      <c r="Q13" s="8"/>
      <c r="S13" s="7"/>
      <c r="T13" s="7"/>
    </row>
    <row r="14" spans="1:20" x14ac:dyDescent="0.25">
      <c r="A14" s="30">
        <v>11</v>
      </c>
      <c r="B14" s="30" t="s">
        <v>6</v>
      </c>
      <c r="C14" s="37">
        <f t="shared" si="0"/>
        <v>0</v>
      </c>
      <c r="D14" s="37">
        <f t="shared" si="1"/>
        <v>0</v>
      </c>
      <c r="E14" s="30">
        <v>0</v>
      </c>
      <c r="F14" s="37">
        <v>0</v>
      </c>
      <c r="G14" s="30">
        <v>0</v>
      </c>
      <c r="H14" s="37">
        <v>0</v>
      </c>
      <c r="I14" s="37">
        <f t="shared" si="9"/>
        <v>0</v>
      </c>
      <c r="J14" s="30">
        <v>0</v>
      </c>
      <c r="K14" s="30">
        <v>0</v>
      </c>
      <c r="L14" s="38">
        <v>0</v>
      </c>
      <c r="M14" s="38">
        <v>0</v>
      </c>
      <c r="O14" s="6"/>
      <c r="P14" s="36"/>
      <c r="Q14" s="11"/>
      <c r="R14" s="8"/>
      <c r="S14" s="7"/>
      <c r="T14" s="7"/>
    </row>
    <row r="15" spans="1:20" ht="15.75" x14ac:dyDescent="0.25">
      <c r="A15" s="30">
        <v>12</v>
      </c>
      <c r="B15" s="30" t="s">
        <v>30</v>
      </c>
      <c r="C15" s="37" t="s">
        <v>27</v>
      </c>
      <c r="D15" s="37" t="s">
        <v>27</v>
      </c>
      <c r="E15" s="37" t="s">
        <v>27</v>
      </c>
      <c r="F15" s="37" t="s">
        <v>27</v>
      </c>
      <c r="G15" s="37" t="s">
        <v>27</v>
      </c>
      <c r="H15" s="37" t="s">
        <v>27</v>
      </c>
      <c r="I15" s="37" t="s">
        <v>27</v>
      </c>
      <c r="J15" s="37" t="s">
        <v>27</v>
      </c>
      <c r="K15" s="37" t="s">
        <v>27</v>
      </c>
      <c r="L15" s="37" t="s">
        <v>27</v>
      </c>
      <c r="M15" s="37" t="s">
        <v>27</v>
      </c>
      <c r="O15" s="6"/>
      <c r="P15" s="12"/>
      <c r="Q15" s="13"/>
      <c r="R15" s="3"/>
      <c r="S15" s="7"/>
      <c r="T15" s="7"/>
    </row>
    <row r="16" spans="1:20" x14ac:dyDescent="0.25">
      <c r="A16" s="30">
        <v>13</v>
      </c>
      <c r="B16" s="30" t="s">
        <v>35</v>
      </c>
      <c r="C16" s="37" t="s">
        <v>27</v>
      </c>
      <c r="D16" s="37" t="s">
        <v>27</v>
      </c>
      <c r="E16" s="37" t="s">
        <v>27</v>
      </c>
      <c r="F16" s="37" t="s">
        <v>27</v>
      </c>
      <c r="G16" s="37" t="s">
        <v>27</v>
      </c>
      <c r="H16" s="37" t="s">
        <v>27</v>
      </c>
      <c r="I16" s="37" t="s">
        <v>27</v>
      </c>
      <c r="J16" s="37" t="s">
        <v>27</v>
      </c>
      <c r="K16" s="37" t="s">
        <v>27</v>
      </c>
      <c r="L16" s="37" t="s">
        <v>27</v>
      </c>
      <c r="M16" s="37" t="s">
        <v>27</v>
      </c>
      <c r="O16" s="6"/>
      <c r="P16" s="6"/>
      <c r="Q16" s="6"/>
      <c r="R16" s="6"/>
    </row>
    <row r="17" spans="1:19" x14ac:dyDescent="0.25">
      <c r="A17" s="30">
        <v>14</v>
      </c>
      <c r="B17" s="30" t="s">
        <v>36</v>
      </c>
      <c r="C17" s="37" t="s">
        <v>27</v>
      </c>
      <c r="D17" s="37" t="s">
        <v>27</v>
      </c>
      <c r="E17" s="37" t="s">
        <v>27</v>
      </c>
      <c r="F17" s="37" t="s">
        <v>27</v>
      </c>
      <c r="G17" s="37" t="s">
        <v>27</v>
      </c>
      <c r="H17" s="37" t="s">
        <v>27</v>
      </c>
      <c r="I17" s="37" t="s">
        <v>27</v>
      </c>
      <c r="J17" s="37" t="s">
        <v>27</v>
      </c>
      <c r="K17" s="37" t="s">
        <v>27</v>
      </c>
      <c r="L17" s="37" t="s">
        <v>27</v>
      </c>
      <c r="M17" s="37" t="s">
        <v>27</v>
      </c>
      <c r="O17" s="6"/>
      <c r="P17" s="6"/>
      <c r="Q17" s="6"/>
      <c r="R17" s="6"/>
    </row>
    <row r="18" spans="1:19" x14ac:dyDescent="0.25">
      <c r="A18" s="30">
        <v>15</v>
      </c>
      <c r="B18" s="30" t="s">
        <v>7</v>
      </c>
      <c r="C18" s="37">
        <f t="shared" ref="C18" si="10">E18+G18</f>
        <v>22</v>
      </c>
      <c r="D18" s="37">
        <f t="shared" ref="D18" si="11">H18+F18</f>
        <v>39461693</v>
      </c>
      <c r="E18" s="30">
        <v>12</v>
      </c>
      <c r="F18" s="37">
        <v>21647565</v>
      </c>
      <c r="G18" s="30">
        <v>10</v>
      </c>
      <c r="H18" s="37">
        <v>17814128</v>
      </c>
      <c r="I18" s="37">
        <f t="shared" ref="I18" si="12">E18-J18</f>
        <v>12</v>
      </c>
      <c r="J18" s="30">
        <v>0</v>
      </c>
      <c r="K18" s="30">
        <v>0</v>
      </c>
      <c r="L18" s="38">
        <v>0</v>
      </c>
      <c r="M18" s="38">
        <v>0</v>
      </c>
      <c r="O18" s="6"/>
      <c r="P18" s="6"/>
      <c r="Q18" s="6"/>
      <c r="R18" s="6"/>
    </row>
    <row r="19" spans="1:19" x14ac:dyDescent="0.25">
      <c r="A19" s="30">
        <v>16</v>
      </c>
      <c r="B19" s="30" t="s">
        <v>5</v>
      </c>
      <c r="C19" s="37">
        <f t="shared" si="0"/>
        <v>107</v>
      </c>
      <c r="D19" s="37">
        <f t="shared" si="1"/>
        <v>364990961</v>
      </c>
      <c r="E19" s="30">
        <v>65</v>
      </c>
      <c r="F19" s="37">
        <v>236183347</v>
      </c>
      <c r="G19" s="30">
        <v>42</v>
      </c>
      <c r="H19" s="37">
        <v>128807614</v>
      </c>
      <c r="I19" s="37">
        <f t="shared" si="9"/>
        <v>65</v>
      </c>
      <c r="J19" s="30">
        <v>0</v>
      </c>
      <c r="K19" s="30">
        <v>0</v>
      </c>
      <c r="L19" s="38">
        <f t="shared" si="3"/>
        <v>0</v>
      </c>
      <c r="M19" s="38">
        <v>0</v>
      </c>
      <c r="O19" s="6"/>
      <c r="P19" s="14"/>
      <c r="Q19" s="14"/>
      <c r="R19" s="14"/>
    </row>
    <row r="20" spans="1:19" x14ac:dyDescent="0.25">
      <c r="A20" s="30">
        <v>17</v>
      </c>
      <c r="B20" s="30" t="s">
        <v>8</v>
      </c>
      <c r="C20" s="37">
        <f t="shared" si="0"/>
        <v>55</v>
      </c>
      <c r="D20" s="37">
        <f t="shared" si="1"/>
        <v>155178935</v>
      </c>
      <c r="E20" s="30">
        <v>45</v>
      </c>
      <c r="F20" s="37">
        <v>103907036</v>
      </c>
      <c r="G20" s="30">
        <v>10</v>
      </c>
      <c r="H20" s="37">
        <v>51271899</v>
      </c>
      <c r="I20" s="37">
        <f t="shared" si="9"/>
        <v>45</v>
      </c>
      <c r="J20" s="30">
        <v>0</v>
      </c>
      <c r="K20" s="30">
        <v>0</v>
      </c>
      <c r="L20" s="38">
        <f t="shared" si="3"/>
        <v>0</v>
      </c>
      <c r="M20" s="38">
        <f t="shared" si="4"/>
        <v>0</v>
      </c>
      <c r="O20" s="6"/>
      <c r="P20" s="15"/>
    </row>
    <row r="21" spans="1:19" x14ac:dyDescent="0.25">
      <c r="A21" s="30">
        <v>18</v>
      </c>
      <c r="B21" s="49" t="s">
        <v>11</v>
      </c>
      <c r="C21" s="37">
        <f t="shared" ref="C21" si="13">E21+G21</f>
        <v>57</v>
      </c>
      <c r="D21" s="37">
        <f t="shared" ref="D21" si="14">H21+F21</f>
        <v>158797424</v>
      </c>
      <c r="E21" s="30">
        <v>45</v>
      </c>
      <c r="F21" s="37">
        <v>104152383</v>
      </c>
      <c r="G21" s="30">
        <v>12</v>
      </c>
      <c r="H21" s="37">
        <v>54645041</v>
      </c>
      <c r="I21" s="37">
        <f t="shared" ref="I21" si="15">E21-J21</f>
        <v>45</v>
      </c>
      <c r="J21" s="30">
        <v>0</v>
      </c>
      <c r="K21" s="30">
        <v>0</v>
      </c>
      <c r="L21" s="38">
        <v>0</v>
      </c>
      <c r="M21" s="38">
        <v>0</v>
      </c>
      <c r="O21" s="6"/>
      <c r="P21" s="16"/>
      <c r="Q21" s="17"/>
    </row>
    <row r="22" spans="1:19" x14ac:dyDescent="0.25">
      <c r="A22" s="30">
        <v>19</v>
      </c>
      <c r="B22" s="30" t="s">
        <v>9</v>
      </c>
      <c r="C22" s="37">
        <f t="shared" si="0"/>
        <v>91</v>
      </c>
      <c r="D22" s="37">
        <f t="shared" si="1"/>
        <v>399032311</v>
      </c>
      <c r="E22" s="30">
        <v>50</v>
      </c>
      <c r="F22" s="37">
        <v>90780282</v>
      </c>
      <c r="G22" s="30">
        <v>41</v>
      </c>
      <c r="H22" s="37">
        <v>308252029</v>
      </c>
      <c r="I22" s="37">
        <f t="shared" si="9"/>
        <v>47</v>
      </c>
      <c r="J22" s="30">
        <v>3</v>
      </c>
      <c r="K22" s="30">
        <v>7</v>
      </c>
      <c r="L22" s="38">
        <f t="shared" si="3"/>
        <v>0.06</v>
      </c>
      <c r="M22" s="38">
        <f t="shared" si="4"/>
        <v>0.17073170731707318</v>
      </c>
      <c r="O22" s="8"/>
      <c r="P22" s="6"/>
      <c r="Q22" s="6"/>
      <c r="R22" s="6"/>
      <c r="S22" s="6"/>
    </row>
    <row r="23" spans="1:19" x14ac:dyDescent="0.25">
      <c r="A23" s="30">
        <v>20</v>
      </c>
      <c r="B23" s="30" t="s">
        <v>12</v>
      </c>
      <c r="C23" s="37">
        <f t="shared" si="0"/>
        <v>282</v>
      </c>
      <c r="D23" s="37">
        <f t="shared" si="1"/>
        <v>1783686311</v>
      </c>
      <c r="E23" s="37">
        <v>12</v>
      </c>
      <c r="F23" s="37">
        <v>38036530</v>
      </c>
      <c r="G23" s="37">
        <v>270</v>
      </c>
      <c r="H23" s="37">
        <v>1745649781</v>
      </c>
      <c r="I23" s="37">
        <f t="shared" si="9"/>
        <v>4</v>
      </c>
      <c r="J23" s="37">
        <v>8</v>
      </c>
      <c r="K23" s="37">
        <v>233</v>
      </c>
      <c r="L23" s="38">
        <f t="shared" si="3"/>
        <v>0.66666666666666663</v>
      </c>
      <c r="M23" s="38">
        <f t="shared" si="4"/>
        <v>0.86296296296296293</v>
      </c>
      <c r="O23" s="6"/>
    </row>
    <row r="24" spans="1:19" x14ac:dyDescent="0.25">
      <c r="A24" s="30">
        <v>21</v>
      </c>
      <c r="B24" s="30" t="s">
        <v>13</v>
      </c>
      <c r="C24" s="37">
        <f t="shared" si="0"/>
        <v>0</v>
      </c>
      <c r="D24" s="37">
        <f t="shared" si="1"/>
        <v>0</v>
      </c>
      <c r="E24" s="30">
        <v>0</v>
      </c>
      <c r="F24" s="37">
        <v>0</v>
      </c>
      <c r="G24" s="30">
        <v>0</v>
      </c>
      <c r="H24" s="39">
        <v>0</v>
      </c>
      <c r="I24" s="37">
        <f t="shared" si="9"/>
        <v>0</v>
      </c>
      <c r="J24" s="30">
        <v>0</v>
      </c>
      <c r="K24" s="30">
        <v>0</v>
      </c>
      <c r="L24" s="38">
        <v>0</v>
      </c>
      <c r="M24" s="38">
        <v>0</v>
      </c>
    </row>
    <row r="25" spans="1:19" x14ac:dyDescent="0.25">
      <c r="A25" s="31"/>
      <c r="B25" s="32" t="s">
        <v>10</v>
      </c>
      <c r="C25" s="33">
        <f t="shared" si="0"/>
        <v>972</v>
      </c>
      <c r="D25" s="33">
        <f t="shared" si="1"/>
        <v>3987780925</v>
      </c>
      <c r="E25" s="32">
        <f>SUM(E4:E24)</f>
        <v>417</v>
      </c>
      <c r="F25" s="33">
        <f>SUM(F4:F24)</f>
        <v>1291786806</v>
      </c>
      <c r="G25" s="32">
        <f>SUM(G4:G24)</f>
        <v>555</v>
      </c>
      <c r="H25" s="34">
        <f>SUM(H4:H24)</f>
        <v>2695994119</v>
      </c>
      <c r="I25" s="33">
        <f t="shared" si="9"/>
        <v>406</v>
      </c>
      <c r="J25" s="32">
        <f>SUM(J4:J24)</f>
        <v>11</v>
      </c>
      <c r="K25" s="32">
        <f>SUM(K4:K24)</f>
        <v>240</v>
      </c>
      <c r="L25" s="35">
        <f t="shared" si="3"/>
        <v>2.6378896882494004E-2</v>
      </c>
      <c r="M25" s="35">
        <f t="shared" si="4"/>
        <v>0.43243243243243246</v>
      </c>
    </row>
    <row r="26" spans="1:19" x14ac:dyDescent="0.25">
      <c r="B26" s="28" t="s">
        <v>32</v>
      </c>
    </row>
    <row r="27" spans="1:19" x14ac:dyDescent="0.25">
      <c r="N27" s="2"/>
    </row>
    <row r="28" spans="1:19" x14ac:dyDescent="0.25">
      <c r="H28" s="18"/>
      <c r="L28" s="22"/>
    </row>
    <row r="29" spans="1:19" x14ac:dyDescent="0.25">
      <c r="F29" s="4"/>
      <c r="H29" s="18"/>
      <c r="J29" s="20"/>
      <c r="K29" s="2"/>
    </row>
    <row r="30" spans="1:19" x14ac:dyDescent="0.25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9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4" spans="3:16" x14ac:dyDescent="0.25">
      <c r="O34" s="6"/>
    </row>
    <row r="35" spans="3:16" x14ac:dyDescent="0.25">
      <c r="O35" s="6"/>
      <c r="P35" s="19"/>
    </row>
    <row r="36" spans="3:16" x14ac:dyDescent="0.25">
      <c r="O36" s="6"/>
      <c r="P36" s="19"/>
    </row>
    <row r="37" spans="3:16" x14ac:dyDescent="0.25">
      <c r="O37" s="8"/>
      <c r="P37" s="19"/>
    </row>
    <row r="38" spans="3:16" x14ac:dyDescent="0.25">
      <c r="O38" s="8"/>
      <c r="P38" s="19"/>
    </row>
    <row r="39" spans="3:16" x14ac:dyDescent="0.25">
      <c r="O39" s="6"/>
      <c r="P39" s="19"/>
    </row>
    <row r="40" spans="3:16" x14ac:dyDescent="0.25">
      <c r="O40" s="6"/>
      <c r="P40" s="19"/>
    </row>
    <row r="41" spans="3:16" x14ac:dyDescent="0.25">
      <c r="O41" s="6"/>
      <c r="P41" s="19"/>
    </row>
    <row r="42" spans="3:16" x14ac:dyDescent="0.25">
      <c r="O42" s="6"/>
      <c r="P42" s="19"/>
    </row>
    <row r="43" spans="3:16" x14ac:dyDescent="0.25">
      <c r="K43" s="6"/>
      <c r="O43" s="6"/>
      <c r="P43" s="19"/>
    </row>
    <row r="44" spans="3:16" x14ac:dyDescent="0.25">
      <c r="J44" s="6"/>
      <c r="K44" s="6"/>
      <c r="O44" s="6"/>
      <c r="P44" s="6"/>
    </row>
    <row r="45" spans="3:16" x14ac:dyDescent="0.25">
      <c r="I45" s="6"/>
      <c r="J45" s="6"/>
      <c r="K45" s="6"/>
      <c r="P45" s="6"/>
    </row>
    <row r="46" spans="3:16" x14ac:dyDescent="0.25">
      <c r="C46" s="1"/>
      <c r="D46" s="1"/>
      <c r="E46" s="5"/>
      <c r="F46" s="1"/>
      <c r="G46" s="1"/>
      <c r="H46" s="1"/>
      <c r="I46" s="19"/>
      <c r="J46" s="19"/>
      <c r="K46" s="19"/>
      <c r="P46" s="6"/>
    </row>
    <row r="47" spans="3:16" x14ac:dyDescent="0.25">
      <c r="F47" s="1"/>
      <c r="G47" s="1"/>
      <c r="H47" s="1"/>
      <c r="I47" s="19"/>
      <c r="J47" s="19"/>
      <c r="K47" s="19"/>
      <c r="P47" s="6"/>
    </row>
    <row r="48" spans="3:16" x14ac:dyDescent="0.25">
      <c r="I48" s="6"/>
      <c r="J48" s="6"/>
      <c r="K48" s="6"/>
      <c r="P48" s="6"/>
    </row>
    <row r="49" spans="3:16" x14ac:dyDescent="0.25">
      <c r="C49" s="1"/>
      <c r="E49" s="6"/>
      <c r="G49" s="6"/>
      <c r="H49" s="6"/>
      <c r="I49" s="6"/>
      <c r="J49" s="6"/>
      <c r="K49" s="6"/>
      <c r="P49" s="6"/>
    </row>
    <row r="50" spans="3:16" x14ac:dyDescent="0.25">
      <c r="C50" s="1"/>
      <c r="D50" s="7"/>
      <c r="E50" s="6"/>
      <c r="F50" s="7"/>
      <c r="G50" s="8"/>
      <c r="H50" s="7"/>
      <c r="I50" s="8"/>
      <c r="J50" s="8"/>
      <c r="K50" s="8"/>
      <c r="P50" s="6"/>
    </row>
    <row r="51" spans="3:16" x14ac:dyDescent="0.25">
      <c r="C51" s="1"/>
      <c r="D51" s="7"/>
      <c r="E51" s="6"/>
      <c r="F51" s="7"/>
      <c r="G51" s="6"/>
      <c r="H51" s="8"/>
      <c r="I51" s="6"/>
      <c r="J51" s="8"/>
      <c r="K51" s="21"/>
      <c r="P51" s="6"/>
    </row>
    <row r="52" spans="3:16" x14ac:dyDescent="0.25">
      <c r="C52" s="1"/>
      <c r="E52" s="6"/>
      <c r="G52" s="6"/>
      <c r="H52" s="6"/>
      <c r="I52" s="6"/>
      <c r="P52" s="6"/>
    </row>
    <row r="53" spans="3:16" x14ac:dyDescent="0.25">
      <c r="E53" s="6"/>
      <c r="F53" s="7"/>
      <c r="G53" s="9"/>
      <c r="H53" s="8"/>
      <c r="I53" s="6"/>
      <c r="J53" s="7"/>
      <c r="K53" s="7"/>
      <c r="P53" s="6"/>
    </row>
    <row r="54" spans="3:16" x14ac:dyDescent="0.25">
      <c r="E54" s="6"/>
      <c r="F54" s="7"/>
      <c r="G54" s="10"/>
      <c r="H54" s="11"/>
      <c r="I54" s="8"/>
      <c r="J54" s="7"/>
      <c r="K54" s="7"/>
      <c r="P54" s="6"/>
    </row>
    <row r="55" spans="3:16" ht="15.75" x14ac:dyDescent="0.25">
      <c r="E55" s="6"/>
      <c r="F55" s="7"/>
      <c r="G55" s="12"/>
      <c r="H55" s="13"/>
      <c r="I55" s="3"/>
      <c r="J55" s="7"/>
      <c r="K55" s="7"/>
      <c r="P55" s="6"/>
    </row>
    <row r="56" spans="3:16" x14ac:dyDescent="0.25">
      <c r="E56" s="6"/>
      <c r="G56" s="6"/>
      <c r="H56" s="6"/>
      <c r="I56" s="6"/>
      <c r="P56" s="6"/>
    </row>
    <row r="57" spans="3:16" x14ac:dyDescent="0.25">
      <c r="E57" s="6"/>
      <c r="G57" s="14"/>
      <c r="H57" s="14"/>
      <c r="I57" s="14"/>
      <c r="P57" s="6"/>
    </row>
    <row r="58" spans="3:16" x14ac:dyDescent="0.25">
      <c r="E58" s="6"/>
      <c r="G58" s="15"/>
    </row>
    <row r="59" spans="3:16" x14ac:dyDescent="0.25">
      <c r="E59" s="6"/>
      <c r="G59" s="16"/>
      <c r="H59" s="17"/>
      <c r="I59" s="17"/>
    </row>
    <row r="60" spans="3:16" x14ac:dyDescent="0.25">
      <c r="C60" s="7"/>
      <c r="E60" s="6"/>
      <c r="G60" s="6"/>
      <c r="H60" s="6"/>
      <c r="I60" s="6"/>
    </row>
  </sheetData>
  <conditionalFormatting sqref="D15:M17">
    <cfRule type="dataBar" priority="11">
      <dataBar>
        <cfvo type="min"/>
        <cfvo type="max"/>
        <color rgb="FF63C384"/>
      </dataBar>
    </cfRule>
  </conditionalFormatting>
  <conditionalFormatting sqref="E4:L4 L12:L14 I12:I14 L5:L10 I5:I10 L18:L25 I18:I25">
    <cfRule type="dataBar" priority="46">
      <dataBar>
        <cfvo type="min"/>
        <cfvo type="max"/>
        <color rgb="FF63C384"/>
      </dataBar>
    </cfRule>
  </conditionalFormatting>
  <conditionalFormatting sqref="F13:F14 H28 H13:H14 H24:H25 E23:H23 A3:M3 G12:G14 E12:E14 E5:H8 B6:B25 C4:D8 E11:I11 C10:D14 E10 G10 J5:K14 C9:H9 C22:G25 H22 A4:A24 C15:C17 C18:H21 J18:K25">
    <cfRule type="dataBar" priority="18">
      <dataBar>
        <cfvo type="min"/>
        <cfvo type="max"/>
        <color rgb="FF63C384"/>
      </dataBar>
    </cfRule>
  </conditionalFormatting>
  <conditionalFormatting sqref="H23">
    <cfRule type="dataBar" priority="15">
      <dataBar>
        <cfvo type="min"/>
        <cfvo type="max"/>
        <color rgb="FF63C384"/>
      </dataBar>
    </cfRule>
  </conditionalFormatting>
  <conditionalFormatting sqref="H29">
    <cfRule type="dataBar" priority="14">
      <dataBar>
        <cfvo type="min"/>
        <cfvo type="max"/>
        <color rgb="FF63C384"/>
      </dataBar>
    </cfRule>
  </conditionalFormatting>
  <conditionalFormatting sqref="J29">
    <cfRule type="dataBar" priority="13">
      <dataBar>
        <cfvo type="min"/>
        <cfvo type="max"/>
        <color rgb="FF63C384"/>
      </dataBar>
    </cfRule>
  </conditionalFormatting>
  <conditionalFormatting sqref="L11:M11">
    <cfRule type="dataBar" priority="10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P11"/>
  <sheetViews>
    <sheetView workbookViewId="0">
      <selection activeCell="D13" sqref="D13"/>
    </sheetView>
  </sheetViews>
  <sheetFormatPr baseColWidth="10" defaultRowHeight="15" x14ac:dyDescent="0.25"/>
  <sheetData>
    <row r="4" spans="2:16" x14ac:dyDescent="0.25">
      <c r="B4" s="1"/>
      <c r="C4" s="7"/>
      <c r="D4" s="6"/>
      <c r="E4" s="7"/>
      <c r="F4" s="8"/>
      <c r="G4" s="7"/>
      <c r="H4" s="8"/>
      <c r="I4" s="8"/>
      <c r="J4" s="8"/>
      <c r="O4" s="8"/>
      <c r="P4" s="19"/>
    </row>
    <row r="5" spans="2:16" x14ac:dyDescent="0.25">
      <c r="B5" s="1"/>
      <c r="C5" s="7"/>
      <c r="D5" s="6"/>
      <c r="E5" s="7"/>
      <c r="F5" s="6"/>
      <c r="G5" s="8"/>
      <c r="H5" s="6"/>
      <c r="I5" s="8"/>
      <c r="J5" s="21"/>
      <c r="O5" s="8"/>
      <c r="P5" s="19"/>
    </row>
    <row r="6" spans="2:16" x14ac:dyDescent="0.25">
      <c r="B6" s="1"/>
      <c r="D6" s="6"/>
      <c r="F6" s="6"/>
      <c r="G6" s="6"/>
      <c r="H6" s="6"/>
      <c r="O6" s="6"/>
      <c r="P6" s="19"/>
    </row>
    <row r="7" spans="2:16" x14ac:dyDescent="0.25">
      <c r="B7" s="6"/>
      <c r="C7" s="7"/>
      <c r="D7" s="6"/>
      <c r="E7" s="7"/>
      <c r="F7" s="9"/>
      <c r="G7" s="8"/>
      <c r="H7" s="6"/>
      <c r="I7" s="7"/>
      <c r="J7" s="7"/>
      <c r="O7" s="6"/>
      <c r="P7" s="19"/>
    </row>
    <row r="8" spans="2:16" x14ac:dyDescent="0.25">
      <c r="B8" s="6"/>
      <c r="C8" s="7"/>
      <c r="D8" s="6"/>
      <c r="E8" s="7"/>
      <c r="F8" s="10"/>
      <c r="G8" s="11"/>
      <c r="H8" s="8"/>
      <c r="I8" s="7"/>
      <c r="J8" s="7"/>
      <c r="O8" s="6"/>
      <c r="P8" s="19"/>
    </row>
    <row r="9" spans="2:16" ht="15.75" x14ac:dyDescent="0.25">
      <c r="B9" s="6"/>
      <c r="C9" s="7"/>
      <c r="D9" s="6"/>
      <c r="E9" s="7"/>
      <c r="F9" s="12"/>
      <c r="G9" s="13"/>
      <c r="H9" s="3"/>
      <c r="I9" s="7"/>
      <c r="J9" s="7"/>
      <c r="O9" s="6"/>
      <c r="P9" s="19"/>
    </row>
    <row r="10" spans="2:16" x14ac:dyDescent="0.25">
      <c r="B10" s="6"/>
      <c r="D10" s="6"/>
      <c r="F10" s="6"/>
      <c r="G10" s="6"/>
      <c r="H10" s="6"/>
      <c r="O10" s="6"/>
      <c r="P10" s="19"/>
    </row>
    <row r="11" spans="2:16" x14ac:dyDescent="0.25">
      <c r="B11" s="6"/>
      <c r="D11" s="6"/>
      <c r="F11" s="14"/>
      <c r="G11" s="14"/>
      <c r="H11" s="14"/>
      <c r="O11" s="6"/>
      <c r="P11" s="6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2023-11-06T06:49:05Z</dcterms:modified>
</cp:coreProperties>
</file>